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KA\Documents\erika\Józsi\Alapítvány\Közhasznúsági-2023\"/>
    </mc:Choice>
  </mc:AlternateContent>
  <bookViews>
    <workbookView xWindow="0" yWindow="0" windowWidth="28800" windowHeight="1234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G23" i="1" l="1"/>
  <c r="F23" i="1"/>
  <c r="G16" i="1"/>
  <c r="F16" i="1"/>
  <c r="F14" i="1" s="1"/>
  <c r="F15" i="1" s="1"/>
  <c r="G14" i="1"/>
  <c r="G15" i="1" s="1"/>
  <c r="G8" i="1"/>
  <c r="G5" i="1" s="1"/>
  <c r="F7" i="1"/>
  <c r="F5" i="1"/>
  <c r="F22" i="1" l="1"/>
  <c r="F29" i="1" s="1"/>
  <c r="F6" i="1"/>
  <c r="E28" i="1"/>
  <c r="F26" i="1"/>
  <c r="G22" i="1"/>
  <c r="G29" i="1" s="1"/>
  <c r="G26" i="1" s="1"/>
  <c r="G6" i="1"/>
</calcChain>
</file>

<file path=xl/sharedStrings.xml><?xml version="1.0" encoding="utf-8"?>
<sst xmlns="http://schemas.openxmlformats.org/spreadsheetml/2006/main" count="34" uniqueCount="34">
  <si>
    <t>KŐRÖSI CSOMA SÁNDOR ÁLTALÁNOS ISKOLÁÉRT ALAPÍTVÁNY</t>
  </si>
  <si>
    <t>2023. éves   Közhasznú beszámoló kivonata</t>
  </si>
  <si>
    <t>Megnevezés</t>
  </si>
  <si>
    <t>Éves bevétel:</t>
  </si>
  <si>
    <t>Közhasznú tevékenység bevétele:</t>
  </si>
  <si>
    <t>Bevételek</t>
  </si>
  <si>
    <t>Saját, közhasznú bevétel</t>
  </si>
  <si>
    <t>Egyéb bevételek,Támogatások:</t>
  </si>
  <si>
    <t>ebből</t>
  </si>
  <si>
    <t>Lakossági</t>
  </si>
  <si>
    <t>céges</t>
  </si>
  <si>
    <t>1% szja bevétele</t>
  </si>
  <si>
    <t>Pályázati támogatás</t>
  </si>
  <si>
    <t>Kamat</t>
  </si>
  <si>
    <t>Éves kiadás:</t>
  </si>
  <si>
    <t>Közhasznú tevékenység kiadása:</t>
  </si>
  <si>
    <t>Anyagjellegű ráfordítások</t>
  </si>
  <si>
    <t>Anyagok</t>
  </si>
  <si>
    <t>Igénybevett szolgáltatások</t>
  </si>
  <si>
    <t>Egyéb  szolgáltatások</t>
  </si>
  <si>
    <t>Személyi jellegű</t>
  </si>
  <si>
    <t>Értékcsökkenési leírás</t>
  </si>
  <si>
    <t>Tárgyévi pénzügyi eredmény</t>
  </si>
  <si>
    <t>Eszközök</t>
  </si>
  <si>
    <t>Tárgyi eszközök</t>
  </si>
  <si>
    <t>(nettó érték)</t>
  </si>
  <si>
    <t>Forgóeszközök</t>
  </si>
  <si>
    <t>Pénzeszközök</t>
  </si>
  <si>
    <t>Források:</t>
  </si>
  <si>
    <t>Induló tőke</t>
  </si>
  <si>
    <t>Eredménytartalék</t>
  </si>
  <si>
    <t>Tárgyévi eredmény</t>
  </si>
  <si>
    <t>kiutalt SZJA 1%</t>
  </si>
  <si>
    <t xml:space="preserve">A Kőrösi Csoma Sándor Általános Iskoláért Alapítvány 2023-ban  az alapító okiratban  rögzített feltételek és célok szerint végezte tevékenységét, melyet  az alapítvány  kuratóriuma elfogadott.   Helyi versenyeket és programokat, kirándulásokat, szakmai napokat rendeztek.  Pályázatokkal, adományokkal, támogatásokkal és a  SZJA 1 %-kal teremtették meg a forrásokat feladataikhoz .   Céljainak megfelelően,  cél szerinti juttatásokkal  támogatta az iskola működését.   A kuratórium a beszámolót 2024. május 23-án elfogadta.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</si>
</sst>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Ft&quot;"/>
    <numFmt numFmtId="165" formatCode="#,##0.00\ &quot;Ft&quot;"/>
    <numFmt numFmtId="166" formatCode="[$-F400]h:mm:ss\ AM/PM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14"/>
      <name val="Arial CE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b/>
      <sz val="6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sz val="7"/>
      <name val="Arial CE"/>
      <charset val="238"/>
    </font>
    <font>
      <i/>
      <sz val="6"/>
      <name val="Arial CE"/>
      <charset val="238"/>
    </font>
    <font>
      <i/>
      <sz val="8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sz val="6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164" fontId="2" fillId="2" borderId="1" xfId="1" applyNumberFormat="1" applyFont="1" applyFill="1" applyBorder="1" applyAlignment="1">
      <alignment horizontal="left"/>
    </xf>
    <xf numFmtId="164" fontId="3" fillId="2" borderId="2" xfId="1" applyNumberFormat="1" applyFont="1" applyFill="1" applyBorder="1" applyAlignment="1">
      <alignment horizontal="left"/>
    </xf>
    <xf numFmtId="164" fontId="3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left"/>
    </xf>
    <xf numFmtId="164" fontId="2" fillId="2" borderId="3" xfId="1" applyNumberFormat="1" applyFont="1" applyFill="1" applyBorder="1" applyAlignment="1">
      <alignment horizontal="left"/>
    </xf>
    <xf numFmtId="164" fontId="2" fillId="2" borderId="4" xfId="1" applyNumberFormat="1" applyFont="1" applyFill="1" applyBorder="1" applyAlignment="1">
      <alignment horizontal="left"/>
    </xf>
    <xf numFmtId="164" fontId="2" fillId="2" borderId="8" xfId="1" applyNumberFormat="1" applyFont="1" applyFill="1" applyBorder="1" applyAlignment="1">
      <alignment horizontal="left"/>
    </xf>
    <xf numFmtId="0" fontId="5" fillId="2" borderId="9" xfId="1" applyNumberFormat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left"/>
    </xf>
    <xf numFmtId="165" fontId="7" fillId="3" borderId="10" xfId="1" applyNumberFormat="1" applyFont="1" applyFill="1" applyBorder="1" applyAlignment="1">
      <alignment horizontal="right"/>
    </xf>
    <xf numFmtId="165" fontId="7" fillId="4" borderId="8" xfId="1" applyNumberFormat="1" applyFont="1" applyFill="1" applyBorder="1" applyAlignment="1">
      <alignment horizontal="right"/>
    </xf>
    <xf numFmtId="165" fontId="7" fillId="5" borderId="10" xfId="1" applyNumberFormat="1" applyFont="1" applyFill="1" applyBorder="1" applyAlignment="1">
      <alignment horizontal="right"/>
    </xf>
    <xf numFmtId="165" fontId="0" fillId="0" borderId="0" xfId="0" applyNumberFormat="1"/>
    <xf numFmtId="0" fontId="8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164" fontId="9" fillId="2" borderId="2" xfId="1" applyNumberFormat="1" applyFont="1" applyFill="1" applyBorder="1" applyAlignment="1">
      <alignment horizontal="left"/>
    </xf>
    <xf numFmtId="164" fontId="9" fillId="2" borderId="11" xfId="1" applyNumberFormat="1" applyFont="1" applyFill="1" applyBorder="1" applyAlignment="1">
      <alignment horizontal="right"/>
    </xf>
    <xf numFmtId="164" fontId="9" fillId="2" borderId="12" xfId="1" applyNumberFormat="1" applyFont="1" applyFill="1" applyBorder="1" applyAlignment="1">
      <alignment horizontal="right"/>
    </xf>
    <xf numFmtId="164" fontId="9" fillId="2" borderId="8" xfId="1" applyNumberFormat="1" applyFont="1" applyFill="1" applyBorder="1" applyAlignment="1">
      <alignment horizontal="right"/>
    </xf>
    <xf numFmtId="0" fontId="9" fillId="0" borderId="13" xfId="0" applyFont="1" applyBorder="1"/>
    <xf numFmtId="164" fontId="9" fillId="0" borderId="14" xfId="0" applyNumberFormat="1" applyFont="1" applyBorder="1"/>
    <xf numFmtId="0" fontId="10" fillId="0" borderId="4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164" fontId="9" fillId="2" borderId="0" xfId="1" applyNumberFormat="1" applyFont="1" applyFill="1" applyBorder="1" applyAlignment="1">
      <alignment horizontal="left"/>
    </xf>
    <xf numFmtId="164" fontId="12" fillId="2" borderId="13" xfId="1" applyNumberFormat="1" applyFont="1" applyFill="1" applyBorder="1" applyAlignment="1">
      <alignment horizontal="right"/>
    </xf>
    <xf numFmtId="164" fontId="12" fillId="2" borderId="14" xfId="1" applyNumberFormat="1" applyFont="1" applyFill="1" applyBorder="1" applyAlignment="1">
      <alignment horizontal="right"/>
    </xf>
    <xf numFmtId="164" fontId="13" fillId="2" borderId="13" xfId="1" applyNumberFormat="1" applyFont="1" applyFill="1" applyBorder="1" applyAlignment="1">
      <alignment horizontal="right"/>
    </xf>
    <xf numFmtId="0" fontId="8" fillId="0" borderId="4" xfId="1" applyFont="1" applyBorder="1" applyAlignment="1">
      <alignment horizontal="left"/>
    </xf>
    <xf numFmtId="0" fontId="0" fillId="0" borderId="0" xfId="0" applyBorder="1"/>
    <xf numFmtId="164" fontId="9" fillId="2" borderId="13" xfId="1" applyNumberFormat="1" applyFont="1" applyFill="1" applyBorder="1" applyAlignment="1">
      <alignment horizontal="right"/>
    </xf>
    <xf numFmtId="164" fontId="9" fillId="2" borderId="14" xfId="1" applyNumberFormat="1" applyFont="1" applyFill="1" applyBorder="1" applyAlignment="1">
      <alignment horizontal="right"/>
    </xf>
    <xf numFmtId="0" fontId="1" fillId="0" borderId="4" xfId="1" applyBorder="1" applyAlignment="1">
      <alignment horizontal="left"/>
    </xf>
    <xf numFmtId="0" fontId="8" fillId="0" borderId="15" xfId="1" applyFont="1" applyFill="1" applyBorder="1" applyAlignment="1">
      <alignment horizontal="left"/>
    </xf>
    <xf numFmtId="0" fontId="9" fillId="0" borderId="16" xfId="1" applyFont="1" applyFill="1" applyBorder="1" applyAlignment="1">
      <alignment horizontal="left"/>
    </xf>
    <xf numFmtId="0" fontId="9" fillId="0" borderId="16" xfId="1" applyFont="1" applyBorder="1" applyAlignment="1">
      <alignment horizontal="left"/>
    </xf>
    <xf numFmtId="165" fontId="9" fillId="0" borderId="17" xfId="1" applyNumberFormat="1" applyFont="1" applyBorder="1" applyAlignment="1">
      <alignment horizontal="right"/>
    </xf>
    <xf numFmtId="165" fontId="9" fillId="0" borderId="18" xfId="1" applyNumberFormat="1" applyFont="1" applyBorder="1" applyAlignment="1">
      <alignment horizontal="right"/>
    </xf>
    <xf numFmtId="165" fontId="9" fillId="0" borderId="8" xfId="1" applyNumberFormat="1" applyFont="1" applyBorder="1" applyAlignment="1">
      <alignment horizontal="right"/>
    </xf>
    <xf numFmtId="164" fontId="7" fillId="3" borderId="1" xfId="1" applyNumberFormat="1" applyFont="1" applyFill="1" applyBorder="1" applyAlignment="1">
      <alignment horizontal="left"/>
    </xf>
    <xf numFmtId="164" fontId="6" fillId="3" borderId="2" xfId="1" applyNumberFormat="1" applyFont="1" applyFill="1" applyBorder="1" applyAlignment="1">
      <alignment horizontal="left"/>
    </xf>
    <xf numFmtId="165" fontId="7" fillId="3" borderId="19" xfId="1" applyNumberFormat="1" applyFont="1" applyFill="1" applyBorder="1" applyAlignment="1">
      <alignment horizontal="center"/>
    </xf>
    <xf numFmtId="165" fontId="7" fillId="4" borderId="8" xfId="1" applyNumberFormat="1" applyFont="1" applyFill="1" applyBorder="1" applyAlignment="1">
      <alignment horizontal="center"/>
    </xf>
    <xf numFmtId="165" fontId="7" fillId="5" borderId="9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left"/>
    </xf>
    <xf numFmtId="165" fontId="3" fillId="2" borderId="19" xfId="1" applyNumberFormat="1" applyFont="1" applyFill="1" applyBorder="1" applyAlignment="1">
      <alignment horizontal="right"/>
    </xf>
    <xf numFmtId="165" fontId="3" fillId="2" borderId="8" xfId="1" applyNumberFormat="1" applyFont="1" applyFill="1" applyBorder="1" applyAlignment="1">
      <alignment horizontal="right"/>
    </xf>
    <xf numFmtId="164" fontId="2" fillId="2" borderId="0" xfId="1" applyNumberFormat="1" applyFont="1" applyFill="1" applyBorder="1" applyAlignment="1">
      <alignment horizontal="left"/>
    </xf>
    <xf numFmtId="164" fontId="2" fillId="2" borderId="0" xfId="1" applyNumberFormat="1" applyFont="1" applyFill="1" applyBorder="1" applyAlignment="1">
      <alignment horizontal="right"/>
    </xf>
    <xf numFmtId="165" fontId="2" fillId="2" borderId="19" xfId="1" applyNumberFormat="1" applyFont="1" applyFill="1" applyBorder="1" applyAlignment="1">
      <alignment horizontal="right"/>
    </xf>
    <xf numFmtId="165" fontId="2" fillId="2" borderId="8" xfId="1" applyNumberFormat="1" applyFont="1" applyFill="1" applyBorder="1" applyAlignment="1">
      <alignment horizontal="right"/>
    </xf>
    <xf numFmtId="164" fontId="7" fillId="2" borderId="4" xfId="1" applyNumberFormat="1" applyFont="1" applyFill="1" applyBorder="1" applyAlignment="1">
      <alignment horizontal="left"/>
    </xf>
    <xf numFmtId="165" fontId="3" fillId="2" borderId="20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left"/>
    </xf>
    <xf numFmtId="164" fontId="6" fillId="2" borderId="2" xfId="1" applyNumberFormat="1" applyFont="1" applyFill="1" applyBorder="1" applyAlignment="1">
      <alignment horizontal="left"/>
    </xf>
    <xf numFmtId="164" fontId="7" fillId="6" borderId="3" xfId="1" applyNumberFormat="1" applyFont="1" applyFill="1" applyBorder="1" applyAlignment="1">
      <alignment horizontal="center"/>
    </xf>
    <xf numFmtId="164" fontId="3" fillId="3" borderId="5" xfId="1" applyNumberFormat="1" applyFont="1" applyFill="1" applyBorder="1" applyAlignment="1">
      <alignment horizontal="left"/>
    </xf>
    <xf numFmtId="164" fontId="6" fillId="3" borderId="6" xfId="1" applyNumberFormat="1" applyFont="1" applyFill="1" applyBorder="1" applyAlignment="1">
      <alignment horizontal="left"/>
    </xf>
    <xf numFmtId="165" fontId="7" fillId="3" borderId="9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65" fontId="15" fillId="0" borderId="19" xfId="1" applyNumberFormat="1" applyFont="1" applyFill="1" applyBorder="1" applyAlignment="1">
      <alignment horizontal="right"/>
    </xf>
    <xf numFmtId="165" fontId="15" fillId="0" borderId="8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/>
    </xf>
    <xf numFmtId="164" fontId="2" fillId="3" borderId="6" xfId="1" applyNumberFormat="1" applyFont="1" applyFill="1" applyBorder="1" applyAlignment="1">
      <alignment horizontal="left"/>
    </xf>
    <xf numFmtId="164" fontId="9" fillId="0" borderId="4" xfId="1" applyNumberFormat="1" applyFont="1" applyFill="1" applyBorder="1" applyAlignment="1">
      <alignment horizontal="left"/>
    </xf>
    <xf numFmtId="164" fontId="9" fillId="0" borderId="0" xfId="1" applyNumberFormat="1" applyFont="1" applyFill="1" applyBorder="1" applyAlignment="1">
      <alignment horizontal="left"/>
    </xf>
    <xf numFmtId="164" fontId="9" fillId="0" borderId="10" xfId="1" applyNumberFormat="1" applyFont="1" applyFill="1" applyBorder="1" applyAlignment="1">
      <alignment horizontal="right"/>
    </xf>
    <xf numFmtId="164" fontId="9" fillId="0" borderId="8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164" fontId="9" fillId="0" borderId="19" xfId="1" applyNumberFormat="1" applyFont="1" applyFill="1" applyBorder="1" applyAlignment="1">
      <alignment horizontal="right"/>
    </xf>
    <xf numFmtId="164" fontId="9" fillId="0" borderId="21" xfId="1" applyNumberFormat="1" applyFont="1" applyFill="1" applyBorder="1" applyAlignment="1">
      <alignment horizontal="right"/>
    </xf>
    <xf numFmtId="166" fontId="0" fillId="0" borderId="8" xfId="0" applyNumberFormat="1" applyBorder="1" applyAlignment="1">
      <alignment horizontal="left" vertical="top" wrapText="1"/>
    </xf>
    <xf numFmtId="164" fontId="2" fillId="2" borderId="15" xfId="1" applyNumberFormat="1" applyFont="1" applyFill="1" applyBorder="1" applyAlignment="1">
      <alignment horizontal="left"/>
    </xf>
    <xf numFmtId="166" fontId="0" fillId="0" borderId="21" xfId="0" applyNumberFormat="1" applyBorder="1" applyAlignment="1">
      <alignment horizontal="left" vertical="top" wrapText="1"/>
    </xf>
    <xf numFmtId="0" fontId="0" fillId="0" borderId="15" xfId="0" applyBorder="1"/>
    <xf numFmtId="0" fontId="0" fillId="0" borderId="16" xfId="0" applyBorder="1"/>
    <xf numFmtId="0" fontId="0" fillId="0" borderId="21" xfId="0" applyBorder="1"/>
    <xf numFmtId="164" fontId="16" fillId="0" borderId="0" xfId="1" applyNumberFormat="1" applyFont="1" applyFill="1" applyBorder="1" applyAlignment="1">
      <alignment horizontal="left"/>
    </xf>
    <xf numFmtId="164" fontId="6" fillId="5" borderId="5" xfId="1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4" fillId="2" borderId="5" xfId="1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164" fontId="3" fillId="2" borderId="5" xfId="1" applyNumberFormat="1" applyFont="1" applyFill="1" applyBorder="1" applyAlignment="1">
      <alignment horizontal="left"/>
    </xf>
    <xf numFmtId="164" fontId="7" fillId="3" borderId="5" xfId="1" applyNumberFormat="1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164" fontId="7" fillId="5" borderId="5" xfId="1" applyNumberFormat="1" applyFont="1" applyFill="1" applyBorder="1" applyAlignment="1">
      <alignment horizontal="left"/>
    </xf>
    <xf numFmtId="0" fontId="8" fillId="0" borderId="4" xfId="1" applyFont="1" applyBorder="1" applyAlignment="1">
      <alignment horizontal="left"/>
    </xf>
    <xf numFmtId="0" fontId="0" fillId="0" borderId="0" xfId="0" applyBorder="1" applyAlignment="1"/>
    <xf numFmtId="166" fontId="2" fillId="2" borderId="1" xfId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164" fontId="2" fillId="2" borderId="0" xfId="1" applyNumberFormat="1" applyFont="1" applyFill="1" applyBorder="1" applyAlignment="1">
      <alignment horizontal="right"/>
    </xf>
    <xf numFmtId="0" fontId="0" fillId="0" borderId="8" xfId="0" applyBorder="1" applyAlignment="1"/>
    <xf numFmtId="164" fontId="3" fillId="2" borderId="4" xfId="1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64" fontId="3" fillId="2" borderId="15" xfId="1" applyNumberFormat="1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164" fontId="3" fillId="0" borderId="1" xfId="1" applyNumberFormat="1" applyFont="1" applyFill="1" applyBorder="1" applyAlignment="1">
      <alignment horizontal="left"/>
    </xf>
  </cellXfs>
  <cellStyles count="2">
    <cellStyle name="Normál" xfId="0" builtinId="0"/>
    <cellStyle name="Normál_Munk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topLeftCell="A18" zoomScale="178" zoomScaleNormal="178" workbookViewId="0">
      <selection activeCell="C34" sqref="C34"/>
    </sheetView>
  </sheetViews>
  <sheetFormatPr defaultRowHeight="15" x14ac:dyDescent="0.25"/>
  <cols>
    <col min="1" max="1" width="3.28515625" customWidth="1"/>
    <col min="2" max="2" width="2.42578125" customWidth="1"/>
    <col min="3" max="3" width="11.7109375" customWidth="1"/>
    <col min="4" max="4" width="9.42578125" customWidth="1"/>
    <col min="5" max="5" width="11.42578125" customWidth="1"/>
    <col min="6" max="6" width="13.5703125" customWidth="1"/>
    <col min="7" max="7" width="16.28515625" customWidth="1"/>
    <col min="8" max="8" width="4" customWidth="1"/>
    <col min="9" max="9" width="16.5703125" customWidth="1"/>
    <col min="259" max="259" width="6.7109375" customWidth="1"/>
    <col min="260" max="260" width="10.42578125" customWidth="1"/>
    <col min="261" max="261" width="12.42578125" customWidth="1"/>
    <col min="262" max="262" width="11.85546875" customWidth="1"/>
    <col min="263" max="263" width="16.28515625" customWidth="1"/>
    <col min="264" max="264" width="14.5703125" customWidth="1"/>
    <col min="515" max="515" width="6.7109375" customWidth="1"/>
    <col min="516" max="516" width="10.42578125" customWidth="1"/>
    <col min="517" max="517" width="12.42578125" customWidth="1"/>
    <col min="518" max="518" width="11.85546875" customWidth="1"/>
    <col min="519" max="519" width="16.28515625" customWidth="1"/>
    <col min="520" max="520" width="14.5703125" customWidth="1"/>
    <col min="771" max="771" width="6.7109375" customWidth="1"/>
    <col min="772" max="772" width="10.42578125" customWidth="1"/>
    <col min="773" max="773" width="12.42578125" customWidth="1"/>
    <col min="774" max="774" width="11.85546875" customWidth="1"/>
    <col min="775" max="775" width="16.28515625" customWidth="1"/>
    <col min="776" max="776" width="14.5703125" customWidth="1"/>
    <col min="1027" max="1027" width="6.7109375" customWidth="1"/>
    <col min="1028" max="1028" width="10.42578125" customWidth="1"/>
    <col min="1029" max="1029" width="12.42578125" customWidth="1"/>
    <col min="1030" max="1030" width="11.85546875" customWidth="1"/>
    <col min="1031" max="1031" width="16.28515625" customWidth="1"/>
    <col min="1032" max="1032" width="14.5703125" customWidth="1"/>
    <col min="1283" max="1283" width="6.7109375" customWidth="1"/>
    <col min="1284" max="1284" width="10.42578125" customWidth="1"/>
    <col min="1285" max="1285" width="12.42578125" customWidth="1"/>
    <col min="1286" max="1286" width="11.85546875" customWidth="1"/>
    <col min="1287" max="1287" width="16.28515625" customWidth="1"/>
    <col min="1288" max="1288" width="14.5703125" customWidth="1"/>
    <col min="1539" max="1539" width="6.7109375" customWidth="1"/>
    <col min="1540" max="1540" width="10.42578125" customWidth="1"/>
    <col min="1541" max="1541" width="12.42578125" customWidth="1"/>
    <col min="1542" max="1542" width="11.85546875" customWidth="1"/>
    <col min="1543" max="1543" width="16.28515625" customWidth="1"/>
    <col min="1544" max="1544" width="14.5703125" customWidth="1"/>
    <col min="1795" max="1795" width="6.7109375" customWidth="1"/>
    <col min="1796" max="1796" width="10.42578125" customWidth="1"/>
    <col min="1797" max="1797" width="12.42578125" customWidth="1"/>
    <col min="1798" max="1798" width="11.85546875" customWidth="1"/>
    <col min="1799" max="1799" width="16.28515625" customWidth="1"/>
    <col min="1800" max="1800" width="14.5703125" customWidth="1"/>
    <col min="2051" max="2051" width="6.7109375" customWidth="1"/>
    <col min="2052" max="2052" width="10.42578125" customWidth="1"/>
    <col min="2053" max="2053" width="12.42578125" customWidth="1"/>
    <col min="2054" max="2054" width="11.85546875" customWidth="1"/>
    <col min="2055" max="2055" width="16.28515625" customWidth="1"/>
    <col min="2056" max="2056" width="14.5703125" customWidth="1"/>
    <col min="2307" max="2307" width="6.7109375" customWidth="1"/>
    <col min="2308" max="2308" width="10.42578125" customWidth="1"/>
    <col min="2309" max="2309" width="12.42578125" customWidth="1"/>
    <col min="2310" max="2310" width="11.85546875" customWidth="1"/>
    <col min="2311" max="2311" width="16.28515625" customWidth="1"/>
    <col min="2312" max="2312" width="14.5703125" customWidth="1"/>
    <col min="2563" max="2563" width="6.7109375" customWidth="1"/>
    <col min="2564" max="2564" width="10.42578125" customWidth="1"/>
    <col min="2565" max="2565" width="12.42578125" customWidth="1"/>
    <col min="2566" max="2566" width="11.85546875" customWidth="1"/>
    <col min="2567" max="2567" width="16.28515625" customWidth="1"/>
    <col min="2568" max="2568" width="14.5703125" customWidth="1"/>
    <col min="2819" max="2819" width="6.7109375" customWidth="1"/>
    <col min="2820" max="2820" width="10.42578125" customWidth="1"/>
    <col min="2821" max="2821" width="12.42578125" customWidth="1"/>
    <col min="2822" max="2822" width="11.85546875" customWidth="1"/>
    <col min="2823" max="2823" width="16.28515625" customWidth="1"/>
    <col min="2824" max="2824" width="14.5703125" customWidth="1"/>
    <col min="3075" max="3075" width="6.7109375" customWidth="1"/>
    <col min="3076" max="3076" width="10.42578125" customWidth="1"/>
    <col min="3077" max="3077" width="12.42578125" customWidth="1"/>
    <col min="3078" max="3078" width="11.85546875" customWidth="1"/>
    <col min="3079" max="3079" width="16.28515625" customWidth="1"/>
    <col min="3080" max="3080" width="14.5703125" customWidth="1"/>
    <col min="3331" max="3331" width="6.7109375" customWidth="1"/>
    <col min="3332" max="3332" width="10.42578125" customWidth="1"/>
    <col min="3333" max="3333" width="12.42578125" customWidth="1"/>
    <col min="3334" max="3334" width="11.85546875" customWidth="1"/>
    <col min="3335" max="3335" width="16.28515625" customWidth="1"/>
    <col min="3336" max="3336" width="14.5703125" customWidth="1"/>
    <col min="3587" max="3587" width="6.7109375" customWidth="1"/>
    <col min="3588" max="3588" width="10.42578125" customWidth="1"/>
    <col min="3589" max="3589" width="12.42578125" customWidth="1"/>
    <col min="3590" max="3590" width="11.85546875" customWidth="1"/>
    <col min="3591" max="3591" width="16.28515625" customWidth="1"/>
    <col min="3592" max="3592" width="14.5703125" customWidth="1"/>
    <col min="3843" max="3843" width="6.7109375" customWidth="1"/>
    <col min="3844" max="3844" width="10.42578125" customWidth="1"/>
    <col min="3845" max="3845" width="12.42578125" customWidth="1"/>
    <col min="3846" max="3846" width="11.85546875" customWidth="1"/>
    <col min="3847" max="3847" width="16.28515625" customWidth="1"/>
    <col min="3848" max="3848" width="14.5703125" customWidth="1"/>
    <col min="4099" max="4099" width="6.7109375" customWidth="1"/>
    <col min="4100" max="4100" width="10.42578125" customWidth="1"/>
    <col min="4101" max="4101" width="12.42578125" customWidth="1"/>
    <col min="4102" max="4102" width="11.85546875" customWidth="1"/>
    <col min="4103" max="4103" width="16.28515625" customWidth="1"/>
    <col min="4104" max="4104" width="14.5703125" customWidth="1"/>
    <col min="4355" max="4355" width="6.7109375" customWidth="1"/>
    <col min="4356" max="4356" width="10.42578125" customWidth="1"/>
    <col min="4357" max="4357" width="12.42578125" customWidth="1"/>
    <col min="4358" max="4358" width="11.85546875" customWidth="1"/>
    <col min="4359" max="4359" width="16.28515625" customWidth="1"/>
    <col min="4360" max="4360" width="14.5703125" customWidth="1"/>
    <col min="4611" max="4611" width="6.7109375" customWidth="1"/>
    <col min="4612" max="4612" width="10.42578125" customWidth="1"/>
    <col min="4613" max="4613" width="12.42578125" customWidth="1"/>
    <col min="4614" max="4614" width="11.85546875" customWidth="1"/>
    <col min="4615" max="4615" width="16.28515625" customWidth="1"/>
    <col min="4616" max="4616" width="14.5703125" customWidth="1"/>
    <col min="4867" max="4867" width="6.7109375" customWidth="1"/>
    <col min="4868" max="4868" width="10.42578125" customWidth="1"/>
    <col min="4869" max="4869" width="12.42578125" customWidth="1"/>
    <col min="4870" max="4870" width="11.85546875" customWidth="1"/>
    <col min="4871" max="4871" width="16.28515625" customWidth="1"/>
    <col min="4872" max="4872" width="14.5703125" customWidth="1"/>
    <col min="5123" max="5123" width="6.7109375" customWidth="1"/>
    <col min="5124" max="5124" width="10.42578125" customWidth="1"/>
    <col min="5125" max="5125" width="12.42578125" customWidth="1"/>
    <col min="5126" max="5126" width="11.85546875" customWidth="1"/>
    <col min="5127" max="5127" width="16.28515625" customWidth="1"/>
    <col min="5128" max="5128" width="14.5703125" customWidth="1"/>
    <col min="5379" max="5379" width="6.7109375" customWidth="1"/>
    <col min="5380" max="5380" width="10.42578125" customWidth="1"/>
    <col min="5381" max="5381" width="12.42578125" customWidth="1"/>
    <col min="5382" max="5382" width="11.85546875" customWidth="1"/>
    <col min="5383" max="5383" width="16.28515625" customWidth="1"/>
    <col min="5384" max="5384" width="14.5703125" customWidth="1"/>
    <col min="5635" max="5635" width="6.7109375" customWidth="1"/>
    <col min="5636" max="5636" width="10.42578125" customWidth="1"/>
    <col min="5637" max="5637" width="12.42578125" customWidth="1"/>
    <col min="5638" max="5638" width="11.85546875" customWidth="1"/>
    <col min="5639" max="5639" width="16.28515625" customWidth="1"/>
    <col min="5640" max="5640" width="14.5703125" customWidth="1"/>
    <col min="5891" max="5891" width="6.7109375" customWidth="1"/>
    <col min="5892" max="5892" width="10.42578125" customWidth="1"/>
    <col min="5893" max="5893" width="12.42578125" customWidth="1"/>
    <col min="5894" max="5894" width="11.85546875" customWidth="1"/>
    <col min="5895" max="5895" width="16.28515625" customWidth="1"/>
    <col min="5896" max="5896" width="14.5703125" customWidth="1"/>
    <col min="6147" max="6147" width="6.7109375" customWidth="1"/>
    <col min="6148" max="6148" width="10.42578125" customWidth="1"/>
    <col min="6149" max="6149" width="12.42578125" customWidth="1"/>
    <col min="6150" max="6150" width="11.85546875" customWidth="1"/>
    <col min="6151" max="6151" width="16.28515625" customWidth="1"/>
    <col min="6152" max="6152" width="14.5703125" customWidth="1"/>
    <col min="6403" max="6403" width="6.7109375" customWidth="1"/>
    <col min="6404" max="6404" width="10.42578125" customWidth="1"/>
    <col min="6405" max="6405" width="12.42578125" customWidth="1"/>
    <col min="6406" max="6406" width="11.85546875" customWidth="1"/>
    <col min="6407" max="6407" width="16.28515625" customWidth="1"/>
    <col min="6408" max="6408" width="14.5703125" customWidth="1"/>
    <col min="6659" max="6659" width="6.7109375" customWidth="1"/>
    <col min="6660" max="6660" width="10.42578125" customWidth="1"/>
    <col min="6661" max="6661" width="12.42578125" customWidth="1"/>
    <col min="6662" max="6662" width="11.85546875" customWidth="1"/>
    <col min="6663" max="6663" width="16.28515625" customWidth="1"/>
    <col min="6664" max="6664" width="14.5703125" customWidth="1"/>
    <col min="6915" max="6915" width="6.7109375" customWidth="1"/>
    <col min="6916" max="6916" width="10.42578125" customWidth="1"/>
    <col min="6917" max="6917" width="12.42578125" customWidth="1"/>
    <col min="6918" max="6918" width="11.85546875" customWidth="1"/>
    <col min="6919" max="6919" width="16.28515625" customWidth="1"/>
    <col min="6920" max="6920" width="14.5703125" customWidth="1"/>
    <col min="7171" max="7171" width="6.7109375" customWidth="1"/>
    <col min="7172" max="7172" width="10.42578125" customWidth="1"/>
    <col min="7173" max="7173" width="12.42578125" customWidth="1"/>
    <col min="7174" max="7174" width="11.85546875" customWidth="1"/>
    <col min="7175" max="7175" width="16.28515625" customWidth="1"/>
    <col min="7176" max="7176" width="14.5703125" customWidth="1"/>
    <col min="7427" max="7427" width="6.7109375" customWidth="1"/>
    <col min="7428" max="7428" width="10.42578125" customWidth="1"/>
    <col min="7429" max="7429" width="12.42578125" customWidth="1"/>
    <col min="7430" max="7430" width="11.85546875" customWidth="1"/>
    <col min="7431" max="7431" width="16.28515625" customWidth="1"/>
    <col min="7432" max="7432" width="14.5703125" customWidth="1"/>
    <col min="7683" max="7683" width="6.7109375" customWidth="1"/>
    <col min="7684" max="7684" width="10.42578125" customWidth="1"/>
    <col min="7685" max="7685" width="12.42578125" customWidth="1"/>
    <col min="7686" max="7686" width="11.85546875" customWidth="1"/>
    <col min="7687" max="7687" width="16.28515625" customWidth="1"/>
    <col min="7688" max="7688" width="14.5703125" customWidth="1"/>
    <col min="7939" max="7939" width="6.7109375" customWidth="1"/>
    <col min="7940" max="7940" width="10.42578125" customWidth="1"/>
    <col min="7941" max="7941" width="12.42578125" customWidth="1"/>
    <col min="7942" max="7942" width="11.85546875" customWidth="1"/>
    <col min="7943" max="7943" width="16.28515625" customWidth="1"/>
    <col min="7944" max="7944" width="14.5703125" customWidth="1"/>
    <col min="8195" max="8195" width="6.7109375" customWidth="1"/>
    <col min="8196" max="8196" width="10.42578125" customWidth="1"/>
    <col min="8197" max="8197" width="12.42578125" customWidth="1"/>
    <col min="8198" max="8198" width="11.85546875" customWidth="1"/>
    <col min="8199" max="8199" width="16.28515625" customWidth="1"/>
    <col min="8200" max="8200" width="14.5703125" customWidth="1"/>
    <col min="8451" max="8451" width="6.7109375" customWidth="1"/>
    <col min="8452" max="8452" width="10.42578125" customWidth="1"/>
    <col min="8453" max="8453" width="12.42578125" customWidth="1"/>
    <col min="8454" max="8454" width="11.85546875" customWidth="1"/>
    <col min="8455" max="8455" width="16.28515625" customWidth="1"/>
    <col min="8456" max="8456" width="14.5703125" customWidth="1"/>
    <col min="8707" max="8707" width="6.7109375" customWidth="1"/>
    <col min="8708" max="8708" width="10.42578125" customWidth="1"/>
    <col min="8709" max="8709" width="12.42578125" customWidth="1"/>
    <col min="8710" max="8710" width="11.85546875" customWidth="1"/>
    <col min="8711" max="8711" width="16.28515625" customWidth="1"/>
    <col min="8712" max="8712" width="14.5703125" customWidth="1"/>
    <col min="8963" max="8963" width="6.7109375" customWidth="1"/>
    <col min="8964" max="8964" width="10.42578125" customWidth="1"/>
    <col min="8965" max="8965" width="12.42578125" customWidth="1"/>
    <col min="8966" max="8966" width="11.85546875" customWidth="1"/>
    <col min="8967" max="8967" width="16.28515625" customWidth="1"/>
    <col min="8968" max="8968" width="14.5703125" customWidth="1"/>
    <col min="9219" max="9219" width="6.7109375" customWidth="1"/>
    <col min="9220" max="9220" width="10.42578125" customWidth="1"/>
    <col min="9221" max="9221" width="12.42578125" customWidth="1"/>
    <col min="9222" max="9222" width="11.85546875" customWidth="1"/>
    <col min="9223" max="9223" width="16.28515625" customWidth="1"/>
    <col min="9224" max="9224" width="14.5703125" customWidth="1"/>
    <col min="9475" max="9475" width="6.7109375" customWidth="1"/>
    <col min="9476" max="9476" width="10.42578125" customWidth="1"/>
    <col min="9477" max="9477" width="12.42578125" customWidth="1"/>
    <col min="9478" max="9478" width="11.85546875" customWidth="1"/>
    <col min="9479" max="9479" width="16.28515625" customWidth="1"/>
    <col min="9480" max="9480" width="14.5703125" customWidth="1"/>
    <col min="9731" max="9731" width="6.7109375" customWidth="1"/>
    <col min="9732" max="9732" width="10.42578125" customWidth="1"/>
    <col min="9733" max="9733" width="12.42578125" customWidth="1"/>
    <col min="9734" max="9734" width="11.85546875" customWidth="1"/>
    <col min="9735" max="9735" width="16.28515625" customWidth="1"/>
    <col min="9736" max="9736" width="14.5703125" customWidth="1"/>
    <col min="9987" max="9987" width="6.7109375" customWidth="1"/>
    <col min="9988" max="9988" width="10.42578125" customWidth="1"/>
    <col min="9989" max="9989" width="12.42578125" customWidth="1"/>
    <col min="9990" max="9990" width="11.85546875" customWidth="1"/>
    <col min="9991" max="9991" width="16.28515625" customWidth="1"/>
    <col min="9992" max="9992" width="14.5703125" customWidth="1"/>
    <col min="10243" max="10243" width="6.7109375" customWidth="1"/>
    <col min="10244" max="10244" width="10.42578125" customWidth="1"/>
    <col min="10245" max="10245" width="12.42578125" customWidth="1"/>
    <col min="10246" max="10246" width="11.85546875" customWidth="1"/>
    <col min="10247" max="10247" width="16.28515625" customWidth="1"/>
    <col min="10248" max="10248" width="14.5703125" customWidth="1"/>
    <col min="10499" max="10499" width="6.7109375" customWidth="1"/>
    <col min="10500" max="10500" width="10.42578125" customWidth="1"/>
    <col min="10501" max="10501" width="12.42578125" customWidth="1"/>
    <col min="10502" max="10502" width="11.85546875" customWidth="1"/>
    <col min="10503" max="10503" width="16.28515625" customWidth="1"/>
    <col min="10504" max="10504" width="14.5703125" customWidth="1"/>
    <col min="10755" max="10755" width="6.7109375" customWidth="1"/>
    <col min="10756" max="10756" width="10.42578125" customWidth="1"/>
    <col min="10757" max="10757" width="12.42578125" customWidth="1"/>
    <col min="10758" max="10758" width="11.85546875" customWidth="1"/>
    <col min="10759" max="10759" width="16.28515625" customWidth="1"/>
    <col min="10760" max="10760" width="14.5703125" customWidth="1"/>
    <col min="11011" max="11011" width="6.7109375" customWidth="1"/>
    <col min="11012" max="11012" width="10.42578125" customWidth="1"/>
    <col min="11013" max="11013" width="12.42578125" customWidth="1"/>
    <col min="11014" max="11014" width="11.85546875" customWidth="1"/>
    <col min="11015" max="11015" width="16.28515625" customWidth="1"/>
    <col min="11016" max="11016" width="14.5703125" customWidth="1"/>
    <col min="11267" max="11267" width="6.7109375" customWidth="1"/>
    <col min="11268" max="11268" width="10.42578125" customWidth="1"/>
    <col min="11269" max="11269" width="12.42578125" customWidth="1"/>
    <col min="11270" max="11270" width="11.85546875" customWidth="1"/>
    <col min="11271" max="11271" width="16.28515625" customWidth="1"/>
    <col min="11272" max="11272" width="14.5703125" customWidth="1"/>
    <col min="11523" max="11523" width="6.7109375" customWidth="1"/>
    <col min="11524" max="11524" width="10.42578125" customWidth="1"/>
    <col min="11525" max="11525" width="12.42578125" customWidth="1"/>
    <col min="11526" max="11526" width="11.85546875" customWidth="1"/>
    <col min="11527" max="11527" width="16.28515625" customWidth="1"/>
    <col min="11528" max="11528" width="14.5703125" customWidth="1"/>
    <col min="11779" max="11779" width="6.7109375" customWidth="1"/>
    <col min="11780" max="11780" width="10.42578125" customWidth="1"/>
    <col min="11781" max="11781" width="12.42578125" customWidth="1"/>
    <col min="11782" max="11782" width="11.85546875" customWidth="1"/>
    <col min="11783" max="11783" width="16.28515625" customWidth="1"/>
    <col min="11784" max="11784" width="14.5703125" customWidth="1"/>
    <col min="12035" max="12035" width="6.7109375" customWidth="1"/>
    <col min="12036" max="12036" width="10.42578125" customWidth="1"/>
    <col min="12037" max="12037" width="12.42578125" customWidth="1"/>
    <col min="12038" max="12038" width="11.85546875" customWidth="1"/>
    <col min="12039" max="12039" width="16.28515625" customWidth="1"/>
    <col min="12040" max="12040" width="14.5703125" customWidth="1"/>
    <col min="12291" max="12291" width="6.7109375" customWidth="1"/>
    <col min="12292" max="12292" width="10.42578125" customWidth="1"/>
    <col min="12293" max="12293" width="12.42578125" customWidth="1"/>
    <col min="12294" max="12294" width="11.85546875" customWidth="1"/>
    <col min="12295" max="12295" width="16.28515625" customWidth="1"/>
    <col min="12296" max="12296" width="14.5703125" customWidth="1"/>
    <col min="12547" max="12547" width="6.7109375" customWidth="1"/>
    <col min="12548" max="12548" width="10.42578125" customWidth="1"/>
    <col min="12549" max="12549" width="12.42578125" customWidth="1"/>
    <col min="12550" max="12550" width="11.85546875" customWidth="1"/>
    <col min="12551" max="12551" width="16.28515625" customWidth="1"/>
    <col min="12552" max="12552" width="14.5703125" customWidth="1"/>
    <col min="12803" max="12803" width="6.7109375" customWidth="1"/>
    <col min="12804" max="12804" width="10.42578125" customWidth="1"/>
    <col min="12805" max="12805" width="12.42578125" customWidth="1"/>
    <col min="12806" max="12806" width="11.85546875" customWidth="1"/>
    <col min="12807" max="12807" width="16.28515625" customWidth="1"/>
    <col min="12808" max="12808" width="14.5703125" customWidth="1"/>
    <col min="13059" max="13059" width="6.7109375" customWidth="1"/>
    <col min="13060" max="13060" width="10.42578125" customWidth="1"/>
    <col min="13061" max="13061" width="12.42578125" customWidth="1"/>
    <col min="13062" max="13062" width="11.85546875" customWidth="1"/>
    <col min="13063" max="13063" width="16.28515625" customWidth="1"/>
    <col min="13064" max="13064" width="14.5703125" customWidth="1"/>
    <col min="13315" max="13315" width="6.7109375" customWidth="1"/>
    <col min="13316" max="13316" width="10.42578125" customWidth="1"/>
    <col min="13317" max="13317" width="12.42578125" customWidth="1"/>
    <col min="13318" max="13318" width="11.85546875" customWidth="1"/>
    <col min="13319" max="13319" width="16.28515625" customWidth="1"/>
    <col min="13320" max="13320" width="14.5703125" customWidth="1"/>
    <col min="13571" max="13571" width="6.7109375" customWidth="1"/>
    <col min="13572" max="13572" width="10.42578125" customWidth="1"/>
    <col min="13573" max="13573" width="12.42578125" customWidth="1"/>
    <col min="13574" max="13574" width="11.85546875" customWidth="1"/>
    <col min="13575" max="13575" width="16.28515625" customWidth="1"/>
    <col min="13576" max="13576" width="14.5703125" customWidth="1"/>
    <col min="13827" max="13827" width="6.7109375" customWidth="1"/>
    <col min="13828" max="13828" width="10.42578125" customWidth="1"/>
    <col min="13829" max="13829" width="12.42578125" customWidth="1"/>
    <col min="13830" max="13830" width="11.85546875" customWidth="1"/>
    <col min="13831" max="13831" width="16.28515625" customWidth="1"/>
    <col min="13832" max="13832" width="14.5703125" customWidth="1"/>
    <col min="14083" max="14083" width="6.7109375" customWidth="1"/>
    <col min="14084" max="14084" width="10.42578125" customWidth="1"/>
    <col min="14085" max="14085" width="12.42578125" customWidth="1"/>
    <col min="14086" max="14086" width="11.85546875" customWidth="1"/>
    <col min="14087" max="14087" width="16.28515625" customWidth="1"/>
    <col min="14088" max="14088" width="14.5703125" customWidth="1"/>
    <col min="14339" max="14339" width="6.7109375" customWidth="1"/>
    <col min="14340" max="14340" width="10.42578125" customWidth="1"/>
    <col min="14341" max="14341" width="12.42578125" customWidth="1"/>
    <col min="14342" max="14342" width="11.85546875" customWidth="1"/>
    <col min="14343" max="14343" width="16.28515625" customWidth="1"/>
    <col min="14344" max="14344" width="14.5703125" customWidth="1"/>
    <col min="14595" max="14595" width="6.7109375" customWidth="1"/>
    <col min="14596" max="14596" width="10.42578125" customWidth="1"/>
    <col min="14597" max="14597" width="12.42578125" customWidth="1"/>
    <col min="14598" max="14598" width="11.85546875" customWidth="1"/>
    <col min="14599" max="14599" width="16.28515625" customWidth="1"/>
    <col min="14600" max="14600" width="14.5703125" customWidth="1"/>
    <col min="14851" max="14851" width="6.7109375" customWidth="1"/>
    <col min="14852" max="14852" width="10.42578125" customWidth="1"/>
    <col min="14853" max="14853" width="12.42578125" customWidth="1"/>
    <col min="14854" max="14854" width="11.85546875" customWidth="1"/>
    <col min="14855" max="14855" width="16.28515625" customWidth="1"/>
    <col min="14856" max="14856" width="14.5703125" customWidth="1"/>
    <col min="15107" max="15107" width="6.7109375" customWidth="1"/>
    <col min="15108" max="15108" width="10.42578125" customWidth="1"/>
    <col min="15109" max="15109" width="12.42578125" customWidth="1"/>
    <col min="15110" max="15110" width="11.85546875" customWidth="1"/>
    <col min="15111" max="15111" width="16.28515625" customWidth="1"/>
    <col min="15112" max="15112" width="14.5703125" customWidth="1"/>
    <col min="15363" max="15363" width="6.7109375" customWidth="1"/>
    <col min="15364" max="15364" width="10.42578125" customWidth="1"/>
    <col min="15365" max="15365" width="12.42578125" customWidth="1"/>
    <col min="15366" max="15366" width="11.85546875" customWidth="1"/>
    <col min="15367" max="15367" width="16.28515625" customWidth="1"/>
    <col min="15368" max="15368" width="14.5703125" customWidth="1"/>
    <col min="15619" max="15619" width="6.7109375" customWidth="1"/>
    <col min="15620" max="15620" width="10.42578125" customWidth="1"/>
    <col min="15621" max="15621" width="12.42578125" customWidth="1"/>
    <col min="15622" max="15622" width="11.85546875" customWidth="1"/>
    <col min="15623" max="15623" width="16.28515625" customWidth="1"/>
    <col min="15624" max="15624" width="14.5703125" customWidth="1"/>
    <col min="15875" max="15875" width="6.7109375" customWidth="1"/>
    <col min="15876" max="15876" width="10.42578125" customWidth="1"/>
    <col min="15877" max="15877" width="12.42578125" customWidth="1"/>
    <col min="15878" max="15878" width="11.85546875" customWidth="1"/>
    <col min="15879" max="15879" width="16.28515625" customWidth="1"/>
    <col min="15880" max="15880" width="14.5703125" customWidth="1"/>
    <col min="16131" max="16131" width="6.7109375" customWidth="1"/>
    <col min="16132" max="16132" width="10.42578125" customWidth="1"/>
    <col min="16133" max="16133" width="12.42578125" customWidth="1"/>
    <col min="16134" max="16134" width="11.85546875" customWidth="1"/>
    <col min="16135" max="16135" width="16.28515625" customWidth="1"/>
    <col min="16136" max="16136" width="14.5703125" customWidth="1"/>
  </cols>
  <sheetData>
    <row r="1" spans="2:9" ht="15.75" thickBot="1" x14ac:dyDescent="0.3"/>
    <row r="2" spans="2:9" ht="21" customHeight="1" thickBot="1" x14ac:dyDescent="0.3">
      <c r="B2" s="1"/>
      <c r="C2" s="2"/>
      <c r="D2" s="2"/>
      <c r="E2" s="3" t="s">
        <v>0</v>
      </c>
      <c r="F2" s="4"/>
      <c r="G2" s="4"/>
      <c r="H2" s="5"/>
    </row>
    <row r="3" spans="2:9" ht="21" customHeight="1" thickBot="1" x14ac:dyDescent="0.3">
      <c r="B3" s="6"/>
      <c r="C3" s="84" t="s">
        <v>1</v>
      </c>
      <c r="D3" s="85"/>
      <c r="E3" s="85"/>
      <c r="F3" s="85"/>
      <c r="G3" s="86"/>
      <c r="H3" s="7"/>
    </row>
    <row r="4" spans="2:9" ht="21" customHeight="1" thickBot="1" x14ac:dyDescent="0.3">
      <c r="B4" s="6"/>
      <c r="C4" s="87" t="s">
        <v>2</v>
      </c>
      <c r="D4" s="85"/>
      <c r="E4" s="86"/>
      <c r="F4" s="8">
        <v>2022</v>
      </c>
      <c r="G4" s="8">
        <v>2023</v>
      </c>
      <c r="H4" s="9"/>
    </row>
    <row r="5" spans="2:9" ht="21" customHeight="1" thickBot="1" x14ac:dyDescent="0.3">
      <c r="B5" s="10"/>
      <c r="C5" s="88" t="s">
        <v>3</v>
      </c>
      <c r="D5" s="89"/>
      <c r="E5" s="90"/>
      <c r="F5" s="11">
        <f>F7+F8+F11+F12+F13</f>
        <v>1940866</v>
      </c>
      <c r="G5" s="11">
        <f>G7+G8+G11+G12+G13</f>
        <v>2676510</v>
      </c>
      <c r="H5" s="12"/>
    </row>
    <row r="6" spans="2:9" ht="21" customHeight="1" thickBot="1" x14ac:dyDescent="0.3">
      <c r="B6" s="10"/>
      <c r="C6" s="91" t="s">
        <v>4</v>
      </c>
      <c r="D6" s="82"/>
      <c r="E6" s="83"/>
      <c r="F6" s="13">
        <f>F5</f>
        <v>1940866</v>
      </c>
      <c r="G6" s="13">
        <f>G5</f>
        <v>2676510</v>
      </c>
      <c r="H6" s="12"/>
      <c r="I6" s="14"/>
    </row>
    <row r="7" spans="2:9" ht="15.75" customHeight="1" x14ac:dyDescent="0.25">
      <c r="B7" s="10"/>
      <c r="C7" s="15" t="s">
        <v>5</v>
      </c>
      <c r="D7" s="16" t="s">
        <v>6</v>
      </c>
      <c r="E7" s="17"/>
      <c r="F7" s="18">
        <f>533215</f>
        <v>533215</v>
      </c>
      <c r="G7" s="19">
        <v>440200</v>
      </c>
      <c r="H7" s="20"/>
    </row>
    <row r="8" spans="2:9" ht="15.75" customHeight="1" x14ac:dyDescent="0.25">
      <c r="B8" s="10"/>
      <c r="C8" s="92" t="s">
        <v>7</v>
      </c>
      <c r="D8" s="93"/>
      <c r="E8" s="93"/>
      <c r="F8" s="21">
        <v>604000</v>
      </c>
      <c r="G8" s="22">
        <f>SUM(G9:G10)</f>
        <v>1139500</v>
      </c>
      <c r="H8" s="20"/>
    </row>
    <row r="9" spans="2:9" ht="15.75" customHeight="1" x14ac:dyDescent="0.25">
      <c r="B9" s="10"/>
      <c r="C9" s="23" t="s">
        <v>8</v>
      </c>
      <c r="D9" s="24" t="s">
        <v>9</v>
      </c>
      <c r="E9" s="25"/>
      <c r="F9" s="26">
        <v>604000</v>
      </c>
      <c r="G9" s="27">
        <v>100000</v>
      </c>
      <c r="H9" s="20"/>
    </row>
    <row r="10" spans="2:9" ht="12.75" customHeight="1" x14ac:dyDescent="0.25">
      <c r="B10" s="10"/>
      <c r="C10" s="23"/>
      <c r="D10" s="24" t="s">
        <v>10</v>
      </c>
      <c r="E10" s="25"/>
      <c r="F10" s="28"/>
      <c r="G10" s="27">
        <v>1039500</v>
      </c>
      <c r="H10" s="20"/>
    </row>
    <row r="11" spans="2:9" ht="15.75" customHeight="1" x14ac:dyDescent="0.25">
      <c r="B11" s="10"/>
      <c r="C11" s="29" t="s">
        <v>11</v>
      </c>
      <c r="D11" s="30"/>
      <c r="E11" s="25"/>
      <c r="F11" s="31">
        <v>803633</v>
      </c>
      <c r="G11" s="32">
        <v>846810</v>
      </c>
      <c r="H11" s="20"/>
    </row>
    <row r="12" spans="2:9" ht="15" customHeight="1" x14ac:dyDescent="0.25">
      <c r="B12" s="10"/>
      <c r="C12" s="29" t="s">
        <v>12</v>
      </c>
      <c r="D12" s="30"/>
      <c r="E12" s="25"/>
      <c r="F12" s="31"/>
      <c r="G12" s="32">
        <v>250000</v>
      </c>
      <c r="H12" s="20"/>
    </row>
    <row r="13" spans="2:9" ht="13.5" customHeight="1" thickBot="1" x14ac:dyDescent="0.3">
      <c r="B13" s="33"/>
      <c r="C13" s="34" t="s">
        <v>13</v>
      </c>
      <c r="D13" s="35"/>
      <c r="E13" s="36"/>
      <c r="F13" s="37">
        <v>18</v>
      </c>
      <c r="G13" s="38">
        <v>0</v>
      </c>
      <c r="H13" s="39"/>
    </row>
    <row r="14" spans="2:9" ht="21" customHeight="1" thickBot="1" x14ac:dyDescent="0.3">
      <c r="B14" s="10"/>
      <c r="C14" s="40" t="s">
        <v>14</v>
      </c>
      <c r="D14" s="41"/>
      <c r="E14" s="41"/>
      <c r="F14" s="42">
        <f>F16+F20+F21</f>
        <v>3599200</v>
      </c>
      <c r="G14" s="42">
        <f>G16+G20+G21</f>
        <v>1788905</v>
      </c>
      <c r="H14" s="43"/>
    </row>
    <row r="15" spans="2:9" ht="21" customHeight="1" thickBot="1" x14ac:dyDescent="0.3">
      <c r="B15" s="10"/>
      <c r="C15" s="81" t="s">
        <v>15</v>
      </c>
      <c r="D15" s="82"/>
      <c r="E15" s="83"/>
      <c r="F15" s="44">
        <f>F14</f>
        <v>3599200</v>
      </c>
      <c r="G15" s="44">
        <f>G14</f>
        <v>1788905</v>
      </c>
      <c r="H15" s="43"/>
    </row>
    <row r="16" spans="2:9" ht="15.75" customHeight="1" x14ac:dyDescent="0.25">
      <c r="B16" s="10"/>
      <c r="C16" s="103" t="s">
        <v>16</v>
      </c>
      <c r="D16" s="104"/>
      <c r="E16" s="45"/>
      <c r="F16" s="46">
        <f>SUM(F17:F19)</f>
        <v>2729533</v>
      </c>
      <c r="G16" s="46">
        <f>SUM(G17:G19)</f>
        <v>1544261</v>
      </c>
      <c r="H16" s="47"/>
    </row>
    <row r="17" spans="2:8" x14ac:dyDescent="0.25">
      <c r="B17" s="10"/>
      <c r="C17" s="6"/>
      <c r="D17" s="48"/>
      <c r="E17" s="49" t="s">
        <v>17</v>
      </c>
      <c r="F17" s="50">
        <v>178947</v>
      </c>
      <c r="G17" s="50">
        <v>195580</v>
      </c>
      <c r="H17" s="51"/>
    </row>
    <row r="18" spans="2:8" x14ac:dyDescent="0.25">
      <c r="B18" s="10"/>
      <c r="C18" s="6"/>
      <c r="D18" s="105" t="s">
        <v>18</v>
      </c>
      <c r="E18" s="106"/>
      <c r="F18" s="50">
        <v>2525202</v>
      </c>
      <c r="G18" s="50">
        <v>1333349</v>
      </c>
      <c r="H18" s="51"/>
    </row>
    <row r="19" spans="2:8" x14ac:dyDescent="0.25">
      <c r="B19" s="10"/>
      <c r="C19" s="6"/>
      <c r="D19" s="105" t="s">
        <v>19</v>
      </c>
      <c r="E19" s="106"/>
      <c r="F19" s="50">
        <v>25384</v>
      </c>
      <c r="G19" s="50">
        <v>15332</v>
      </c>
      <c r="H19" s="51"/>
    </row>
    <row r="20" spans="2:8" x14ac:dyDescent="0.25">
      <c r="B20" s="52"/>
      <c r="C20" s="107" t="s">
        <v>20</v>
      </c>
      <c r="D20" s="108"/>
      <c r="E20" s="45"/>
      <c r="F20" s="46">
        <v>750670</v>
      </c>
      <c r="G20" s="46">
        <v>125647</v>
      </c>
      <c r="H20" s="47"/>
    </row>
    <row r="21" spans="2:8" ht="15.75" thickBot="1" x14ac:dyDescent="0.3">
      <c r="B21" s="52"/>
      <c r="C21" s="109" t="s">
        <v>21</v>
      </c>
      <c r="D21" s="110"/>
      <c r="E21" s="45"/>
      <c r="F21" s="53">
        <v>118997</v>
      </c>
      <c r="G21" s="53">
        <v>118997</v>
      </c>
      <c r="H21" s="47"/>
    </row>
    <row r="22" spans="2:8" ht="15.75" thickBot="1" x14ac:dyDescent="0.3">
      <c r="B22" s="10"/>
      <c r="C22" s="54" t="s">
        <v>22</v>
      </c>
      <c r="D22" s="55"/>
      <c r="E22" s="55"/>
      <c r="F22" s="56">
        <f>F5-F14</f>
        <v>-1658334</v>
      </c>
      <c r="G22" s="56">
        <f>G5-G14</f>
        <v>887605</v>
      </c>
      <c r="H22" s="47"/>
    </row>
    <row r="23" spans="2:8" ht="15.75" thickBot="1" x14ac:dyDescent="0.3">
      <c r="B23" s="10"/>
      <c r="C23" s="57" t="s">
        <v>23</v>
      </c>
      <c r="D23" s="58"/>
      <c r="E23" s="58"/>
      <c r="F23" s="59">
        <f>SUM(F24:F25)</f>
        <v>802000</v>
      </c>
      <c r="G23" s="59">
        <f>SUM(G24:G25)</f>
        <v>1689605</v>
      </c>
      <c r="H23" s="47"/>
    </row>
    <row r="24" spans="2:8" x14ac:dyDescent="0.25">
      <c r="B24" s="60"/>
      <c r="C24" s="111" t="s">
        <v>24</v>
      </c>
      <c r="D24" s="104"/>
      <c r="E24" s="61" t="s">
        <v>25</v>
      </c>
      <c r="F24" s="62">
        <v>164397</v>
      </c>
      <c r="G24" s="62">
        <v>45400</v>
      </c>
      <c r="H24" s="63"/>
    </row>
    <row r="25" spans="2:8" ht="15.75" thickBot="1" x14ac:dyDescent="0.3">
      <c r="B25" s="10"/>
      <c r="C25" s="64" t="s">
        <v>26</v>
      </c>
      <c r="D25" s="80"/>
      <c r="E25" s="65" t="s">
        <v>27</v>
      </c>
      <c r="F25" s="62">
        <v>637603</v>
      </c>
      <c r="G25" s="62">
        <v>1644205</v>
      </c>
      <c r="H25" s="63"/>
    </row>
    <row r="26" spans="2:8" ht="15.75" thickBot="1" x14ac:dyDescent="0.3">
      <c r="B26" s="10"/>
      <c r="C26" s="57" t="s">
        <v>28</v>
      </c>
      <c r="D26" s="66"/>
      <c r="E26" s="66"/>
      <c r="F26" s="59">
        <f>SUM(F27:F29)</f>
        <v>802000</v>
      </c>
      <c r="G26" s="59">
        <f>SUM(G27:G29)</f>
        <v>1689605</v>
      </c>
      <c r="H26" s="43"/>
    </row>
    <row r="27" spans="2:8" x14ac:dyDescent="0.25">
      <c r="B27" s="10"/>
      <c r="C27" s="67" t="s">
        <v>29</v>
      </c>
      <c r="D27" s="68"/>
      <c r="E27" s="68"/>
      <c r="F27" s="69">
        <v>45000</v>
      </c>
      <c r="G27" s="69">
        <v>45000</v>
      </c>
      <c r="H27" s="70"/>
    </row>
    <row r="28" spans="2:8" x14ac:dyDescent="0.25">
      <c r="B28" s="10"/>
      <c r="C28" s="67" t="s">
        <v>30</v>
      </c>
      <c r="D28" s="68"/>
      <c r="E28" s="71">
        <f>F28+F29</f>
        <v>757000</v>
      </c>
      <c r="F28" s="72">
        <v>2415334</v>
      </c>
      <c r="G28" s="72">
        <v>757000</v>
      </c>
      <c r="H28" s="70"/>
    </row>
    <row r="29" spans="2:8" x14ac:dyDescent="0.25">
      <c r="B29" s="10"/>
      <c r="C29" s="67" t="s">
        <v>31</v>
      </c>
      <c r="D29" s="68"/>
      <c r="E29" s="68"/>
      <c r="F29" s="72">
        <f>F22</f>
        <v>-1658334</v>
      </c>
      <c r="G29" s="72">
        <f>G22</f>
        <v>887605</v>
      </c>
      <c r="H29" s="70"/>
    </row>
    <row r="30" spans="2:8" ht="15.75" thickBot="1" x14ac:dyDescent="0.3">
      <c r="B30" s="10"/>
      <c r="C30" s="67" t="s">
        <v>32</v>
      </c>
      <c r="D30" s="68"/>
      <c r="E30" s="68"/>
      <c r="F30" s="73">
        <v>803633</v>
      </c>
      <c r="G30" s="73">
        <v>846810</v>
      </c>
      <c r="H30" s="70"/>
    </row>
    <row r="31" spans="2:8" x14ac:dyDescent="0.25">
      <c r="B31" s="6"/>
      <c r="C31" s="94" t="s">
        <v>33</v>
      </c>
      <c r="D31" s="95"/>
      <c r="E31" s="95"/>
      <c r="F31" s="95"/>
      <c r="G31" s="96"/>
      <c r="H31" s="74"/>
    </row>
    <row r="32" spans="2:8" x14ac:dyDescent="0.25">
      <c r="B32" s="6"/>
      <c r="C32" s="97"/>
      <c r="D32" s="98"/>
      <c r="E32" s="98"/>
      <c r="F32" s="98"/>
      <c r="G32" s="99"/>
      <c r="H32" s="74"/>
    </row>
    <row r="33" spans="2:8" ht="43.5" customHeight="1" thickBot="1" x14ac:dyDescent="0.3">
      <c r="B33" s="75"/>
      <c r="C33" s="100"/>
      <c r="D33" s="101"/>
      <c r="E33" s="101"/>
      <c r="F33" s="101"/>
      <c r="G33" s="102"/>
      <c r="H33" s="76"/>
    </row>
    <row r="34" spans="2:8" ht="15.75" thickBot="1" x14ac:dyDescent="0.3">
      <c r="B34" s="77"/>
      <c r="C34" s="78"/>
      <c r="D34" s="78"/>
      <c r="E34" s="78"/>
      <c r="F34" s="78"/>
      <c r="G34" s="78"/>
      <c r="H34" s="79"/>
    </row>
  </sheetData>
  <mergeCells count="13">
    <mergeCell ref="C31:G33"/>
    <mergeCell ref="C16:D16"/>
    <mergeCell ref="D18:E18"/>
    <mergeCell ref="D19:E19"/>
    <mergeCell ref="C20:D20"/>
    <mergeCell ref="C21:D21"/>
    <mergeCell ref="C24:D24"/>
    <mergeCell ref="C15:E15"/>
    <mergeCell ref="C3:G3"/>
    <mergeCell ref="C4:E4"/>
    <mergeCell ref="C5:E5"/>
    <mergeCell ref="C6:E6"/>
    <mergeCell ref="C8:E8"/>
  </mergeCells>
  <printOptions horizontalCentered="1" verticalCentered="1"/>
  <pageMargins left="0" right="0.11811023622047245" top="0.74803149606299213" bottom="0.74803149606299213" header="0.31496062992125984" footer="0.31496062992125984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Moles</dc:creator>
  <cp:lastModifiedBy>User</cp:lastModifiedBy>
  <cp:lastPrinted>2024-05-22T09:04:59Z</cp:lastPrinted>
  <dcterms:created xsi:type="dcterms:W3CDTF">2024-05-19T17:46:36Z</dcterms:created>
  <dcterms:modified xsi:type="dcterms:W3CDTF">2025-07-01T13:04:41Z</dcterms:modified>
</cp:coreProperties>
</file>